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List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K2" authorId="0">
      <text>
        <r>
          <rPr>
            <sz val="10"/>
            <rFont val="Arial"/>
            <family val="2"/>
            <charset val="1"/>
          </rPr>
          <t xml:space="preserve">sustinski deo prekratak i nejasan, neki pojmovi nisu objasnjeni/uvedeni
</t>
        </r>
      </text>
    </comment>
    <comment ref="K5" authorId="0">
      <text>
        <r>
          <rPr>
            <sz val="10"/>
            <rFont val="Arial"/>
            <family val="2"/>
            <charset val="1"/>
          </rPr>
          <t xml:space="preserve">&gt;15 slajdova
</t>
        </r>
      </text>
    </comment>
    <comment ref="K9" authorId="0">
      <text>
        <r>
          <rPr>
            <sz val="10"/>
            <rFont val="Arial"/>
            <family val="2"/>
            <charset val="1"/>
          </rPr>
          <t xml:space="preserve">nije latex
</t>
        </r>
      </text>
    </comment>
    <comment ref="K27" authorId="0">
      <text>
        <r>
          <rPr>
            <sz val="10"/>
            <rFont val="Arial"/>
            <family val="2"/>
            <charset val="1"/>
          </rPr>
          <t xml:space="preserve">nije latex,
sustina rada – prekratko i nejasno
</t>
        </r>
      </text>
    </comment>
    <comment ref="Q22" authorId="0">
      <text>
        <r>
          <rPr>
            <sz val="10"/>
            <rFont val="Arial"/>
            <family val="2"/>
            <charset val="1"/>
          </rPr>
          <t xml:space="preserve">10.10.</t>
        </r>
      </text>
    </comment>
  </commentList>
</comments>
</file>

<file path=xl/sharedStrings.xml><?xml version="1.0" encoding="utf-8"?>
<sst xmlns="http://schemas.openxmlformats.org/spreadsheetml/2006/main" count="173" uniqueCount="120">
  <si>
    <t xml:space="preserve">Презиме и име</t>
  </si>
  <si>
    <t xml:space="preserve">Индекс</t>
  </si>
  <si>
    <t xml:space="preserve">Студијски програм</t>
  </si>
  <si>
    <t xml:space="preserve">Бр. уписа курса</t>
  </si>
  <si>
    <t xml:space="preserve">GCLC</t>
  </si>
  <si>
    <t xml:space="preserve">GCLC mini projekat</t>
  </si>
  <si>
    <t xml:space="preserve">научни рад</t>
  </si>
  <si>
    <t xml:space="preserve">teorija</t>
  </si>
  <si>
    <t xml:space="preserve">teorija skalirano</t>
  </si>
  <si>
    <t xml:space="preserve">prakticni (max 20)</t>
  </si>
  <si>
    <t xml:space="preserve">projekat</t>
  </si>
  <si>
    <t xml:space="preserve">ukupno</t>
  </si>
  <si>
    <t xml:space="preserve">Ocena</t>
  </si>
  <si>
    <t xml:space="preserve">Бонџић, Јелена   </t>
  </si>
  <si>
    <t xml:space="preserve"> 1028/2023</t>
  </si>
  <si>
    <t xml:space="preserve">19.И2</t>
  </si>
  <si>
    <t xml:space="preserve">Информатика</t>
  </si>
  <si>
    <t xml:space="preserve">klatno sa preprekom</t>
  </si>
  <si>
    <t xml:space="preserve">Lions and contamination: Monotone clearings</t>
  </si>
  <si>
    <t xml:space="preserve">https://www.sciencedirect.com/science/article/pii/S0925772122001043?ref=pdf_download&amp;fr=RR-2&amp;rr=8ed4bf064ff7e290</t>
  </si>
  <si>
    <t xml:space="preserve">Булајић, Јелена   </t>
  </si>
  <si>
    <t xml:space="preserve"> 1097/2024</t>
  </si>
  <si>
    <t xml:space="preserve">22.М2</t>
  </si>
  <si>
    <t xml:space="preserve">Математика</t>
  </si>
  <si>
    <t xml:space="preserve">Platonova tela</t>
  </si>
  <si>
    <t xml:space="preserve">Васиљевић, Марина   </t>
  </si>
  <si>
    <t xml:space="preserve"> 1061/2023</t>
  </si>
  <si>
    <t xml:space="preserve">Видић, Милена   </t>
  </si>
  <si>
    <t xml:space="preserve"> 1107/2024</t>
  </si>
  <si>
    <t xml:space="preserve">animacija sa Zlatnom spiralom</t>
  </si>
  <si>
    <t xml:space="preserve">https://i.pinimg.com/originals/d1/d0/98/d1d0985ee1820d38d85afca50808149c.gif</t>
  </si>
  <si>
    <t xml:space="preserve">A circle packing algorithm</t>
  </si>
  <si>
    <t xml:space="preserve">https://www.sciencedirect.com/science/article/pii/S0925772102000998</t>
  </si>
  <si>
    <t xml:space="preserve">sept2</t>
  </si>
  <si>
    <t xml:space="preserve">Вукићевић, Јован   </t>
  </si>
  <si>
    <t xml:space="preserve"> 1020/2024</t>
  </si>
  <si>
    <t xml:space="preserve">Cardioida</t>
  </si>
  <si>
    <t xml:space="preserve">https://www.google.com/search?client=ubuntu-sn&amp;channel=fs&amp;q=Cardioid+as+envelope+of+a+pencil+of+circles#fpstate=ive&amp;vld=cid:feff2112,vid:wtjQAA847xc,st:0</t>
  </si>
  <si>
    <t xml:space="preserve">A NEW DRAWING FOR SIMPLE VENN DIAGRAMS BASED ONALGEBRAIC CONSTRUCTION</t>
  </si>
  <si>
    <t xml:space="preserve">https://jocg.org/index.php/jocg/article/view/3034/2750</t>
  </si>
  <si>
    <t xml:space="preserve">Вуковић, Петар   </t>
  </si>
  <si>
    <t xml:space="preserve"> 1035/2024</t>
  </si>
  <si>
    <t xml:space="preserve">Дамњановић, Анђела   </t>
  </si>
  <si>
    <t xml:space="preserve"> 1018/2024</t>
  </si>
  <si>
    <t xml:space="preserve">jun2</t>
  </si>
  <si>
    <t xml:space="preserve">Ђуришић, Маша   </t>
  </si>
  <si>
    <t xml:space="preserve"> 1113/2024</t>
  </si>
  <si>
    <t xml:space="preserve">HeartCurve</t>
  </si>
  <si>
    <t xml:space="preserve">https://mathworld.wolfram.com/HeartCurve.html</t>
  </si>
  <si>
    <t xml:space="preserve">Computational geometric aspects of rhythm, melody, and voice-leading</t>
  </si>
  <si>
    <t xml:space="preserve">https://www.sciencedirect.com/science/article/pii/S092577210900042X?ref=pdf_download&amp;fr=RR-2&amp;rr=8e48161c4d90d388</t>
  </si>
  <si>
    <t xml:space="preserve">jun1</t>
  </si>
  <si>
    <t xml:space="preserve">Живковић, Давид   </t>
  </si>
  <si>
    <t xml:space="preserve"> 1027/2024</t>
  </si>
  <si>
    <t xml:space="preserve">Hypotrochoid</t>
  </si>
  <si>
    <t xml:space="preserve">https://en.wikipedia.org/wiki/Hypotrochoid</t>
  </si>
  <si>
    <t xml:space="preserve">STRICTLY CONVEX DRAWINGS OF3-CONNECTED PLANAR GRAPHS∗</t>
  </si>
  <si>
    <t xml:space="preserve">https://jocg.org/index.php/jocg/article/view/4104/3629</t>
  </si>
  <si>
    <t xml:space="preserve">Зечевић, Александар   </t>
  </si>
  <si>
    <t xml:space="preserve"> 1003/2024</t>
  </si>
  <si>
    <t xml:space="preserve">Иковић, Светозар   </t>
  </si>
  <si>
    <t xml:space="preserve"> 1072/2024</t>
  </si>
  <si>
    <t xml:space="preserve">game of life.</t>
  </si>
  <si>
    <t xml:space="preserve">PLACING YOUR COINS ON A SHELF</t>
  </si>
  <si>
    <t xml:space="preserve">https://jocg.org/index.php/jocg/article/view/3056/2781</t>
  </si>
  <si>
    <t xml:space="preserve">Јакшић, Тијана   </t>
  </si>
  <si>
    <t xml:space="preserve"> 1087/2024</t>
  </si>
  <si>
    <t xml:space="preserve">konstrukcije Hipijine trisektrise</t>
  </si>
  <si>
    <t xml:space="preserve">Between shapes, using the Hausdorff distance</t>
  </si>
  <si>
    <t xml:space="preserve">https://pdf.sciencedirectassets.com/271512/1-s2.0-S0925772121X00065/1-s2.0-S0925772121000730/main.pdf?X-Amz-Security-Token=IQoJb3JpZ2luX2VjEOr%2F%2F%2F%2F%2F%2F%2F%2F%2F%2FwEaCXVzLWVhc3QtMSJGMEQCIHjLABe5ifwd9jwCuemWsc2iv7jbshbw2qB59Ie7%2BgoqAiBwsPVktygax24qOIvWWcIV%2FTsL8BKS9zGyETsshmB28Sq7BQij%2F%2F%2F%2F%2F%2F%2F%2F%2F%2F8BEAUaDDA1OTAwMzU0Njg2NSIMMAGjmjMzmJiwU1dyKo8FrIKhRpF8I1jCF3V5WR8SSrK4U6L3%2FDtBehcdMEB2I69Xc%2FJQNKEhsftarRnPdliEgnru3T7ZLTZU0IFan18VvwAesPF%2FoMZaL7RiZzg0d3Y6%2F5mXrMDyn7XimMswgPF9Z46TNodREdfmaorQY77H9d1ilXsxp3dZ3AgKTfmcOiS6fzUX1yGeqz%2BpOzcNOvX9AHDdmDWvtPRxrTs4aGK9YCnZ%2BMNMZjk5CV8uFr77RQk1CRJnLnRmrf2W1%2FCQTyfC0plExXO2Amn9zmz3pKvW1FAOOu9798cU67dBavGEPO956A5tR6TbpgHjhpzsb7KescrDnT2j65n5MPrGcDO02rmT0h0TvW0AAuZwACK2yXclchVjiS2bDSXC4JYNAh85kdr9Y6Q6%2BD%2B99piUVti9E%2FAmfLJHqnaj7CLgiJWhWd8dWrqljvftkHw41syA05zRQw6M12SKMvgJR5jTXP6QN14DGozON0P6X6TC8pbYbp4Lu8LzgaO1DgsUfzS67mOTdkHThJIM%2B%2Fhbc2VE%2BNnF4inyK1Kunu7TRG8SiQTulNCycbnXsFi5iquUn5zR6PJSY8EFHP2eDjYcRxgF9SWuy4J1r9UKyVeid%2F6%2F8SbNpuTInbqR1%2Fwwq8e3BJM2%2BjBz6gcJPcxo%2FUNnaIH%2BIvgWRY5flwbBvr1PTEWi9wolzIEQPmymjIhRhIqN5C9sSqD02ThafhyNYSzywSyvebg9RehyS09uXC%2B8H6t4LFB4JVUOooFv5DAOe4oiNsg5X7ZrBl8Se%2FuWBSGTmhJLUpPJZKcAj%2FIY1mAKLxH1u4ePEG%2FZV3FrUTkLFw42%2BjtsZeeo%2Blbr84XIGZJT%2F6%2Buk%2FBC15NSR%2BCCAGNRV0LKohhjPTClxuW6BjqyAbj2805iW7txqT%2Fbpgt0JnthC7rX%2BO1gaZBg%2BdPpUpan9YtbJllE9vsrC6jvbLw%2FWfc%2FfrluxL1p0ghwpI5KsPci8pfvJpb0KQBdw%2FMptLuR0izpb8ls1%2FSOxEkiGLABbr96ihMgl8EIEqKb1e9gVsRJH%2FwiICSpnNR35ATA65LQureSUZDW3TpJ%2F4AgNudknnkzGBxG1zK0iVv3p3aTnIc4y5%2FF7UrNNAsl%2FwNG0g8VhFY%3D&amp;X-Amz-Algorithm=AWS4-HMAC-SHA256&amp;X-Amz-Date=20241211T112804Z&amp;X-Amz-SignedHeaders=host&amp;X-Amz-Expires=300&amp;X-Amz-Credential=ASIAQ3PHCVTY23OFISQJ%2F20241211%2Fus-east-1%2Fs3%2Faws4_request&amp;X-Amz-Signature=54c9c858ba54ec87669970ba45b0b060fda53c2f569050fd8b11230047ff1070&amp;hash=215de4335104a7d97bcb605426f40e38fe670d835af04f176ebfafa0101b2b6a&amp;host=68042c943591013ac2b2430a89b270f6af2c76d8dfd086a07176afe7c76c2c61&amp;pii=S0925772121000730&amp;tid=spdf-943e1afa-10ac-470a-aa30-5ee4318789f6&amp;sid=00beceb745a272498748c6a84af61d1f4df9gxrqb&amp;type=client&amp;tsoh=d3d3LnNjaWVuY2VkaXJlY3QuY29t&amp;ua=081c5a0355575d575f5b&amp;rr=8f052109eb61e293&amp;cc=rs</t>
  </si>
  <si>
    <t xml:space="preserve">Јеличић, Дуња   </t>
  </si>
  <si>
    <t xml:space="preserve"> 1135/2024</t>
  </si>
  <si>
    <t xml:space="preserve">Јоксимовић, Милоје   </t>
  </si>
  <si>
    <t xml:space="preserve"> 1075/2024</t>
  </si>
  <si>
    <t xml:space="preserve">spyrograph</t>
  </si>
  <si>
    <t xml:space="preserve">https://chris-greening.github.io/spyrograph/python/2023/04/05/creating-mesmirizing-spirograph-animations-with-python-and-spyrograph.html</t>
  </si>
  <si>
    <t xml:space="preserve">COVERING MANY POINTS WITH A SMALL-AREA BOX</t>
  </si>
  <si>
    <t xml:space="preserve">https://jocg.org/index.php/jocg/article/view/3074/2799</t>
  </si>
  <si>
    <t xml:space="preserve">jan2</t>
  </si>
  <si>
    <t xml:space="preserve">Козић, Владан   </t>
  </si>
  <si>
    <t xml:space="preserve"> 1133/2024</t>
  </si>
  <si>
    <t xml:space="preserve">Кубуровић, Никола   </t>
  </si>
  <si>
    <t xml:space="preserve"> 1048/2024</t>
  </si>
  <si>
    <t xml:space="preserve">Кужет, Милица   </t>
  </si>
  <si>
    <t xml:space="preserve"> 1054/2024</t>
  </si>
  <si>
    <t xml:space="preserve">zmijice</t>
  </si>
  <si>
    <t xml:space="preserve">APPROXIMATING LONGEST SPANNING TREE WITH NEIGHBORHOODS∗</t>
  </si>
  <si>
    <t xml:space="preserve">https://jocg.org/index.php/jocg/article/view/3639/3172</t>
  </si>
  <si>
    <t xml:space="preserve">Миладиновић, Милена   </t>
  </si>
  <si>
    <t xml:space="preserve"> 1098/2024</t>
  </si>
  <si>
    <t xml:space="preserve">Милетић, Лука   </t>
  </si>
  <si>
    <t xml:space="preserve"> 1119/2024</t>
  </si>
  <si>
    <t xml:space="preserve">shapes</t>
  </si>
  <si>
    <t xml:space="preserve">ROUTING ON THE VISIBILITY GRAPH</t>
  </si>
  <si>
    <t xml:space="preserve">https://jocg.org/index.php/jocg/article/view/3061</t>
  </si>
  <si>
    <t xml:space="preserve">Николић, Раденко   </t>
  </si>
  <si>
    <t xml:space="preserve"> 1049/2024</t>
  </si>
  <si>
    <t xml:space="preserve">trougao Sjerpinjskog</t>
  </si>
  <si>
    <t xml:space="preserve">https://sr.wikipedia.org/wiki/%D0%94%D0%B0%D1%82%D0%BE%D1%82%D0%B5%D0%BA%D0%B0:Arrowhead_curve_1_through_6.png</t>
  </si>
  <si>
    <t xml:space="preserve">Рогов, Григории   </t>
  </si>
  <si>
    <t xml:space="preserve"> 1011/2024</t>
  </si>
  <si>
    <t xml:space="preserve">Reuleauxov trougao</t>
  </si>
  <si>
    <t xml:space="preserve">Improved time-space trade-offs for computing Voronoi diagrams </t>
  </si>
  <si>
    <t xml:space="preserve">https://jocg.org/index.php/jocg/article/view/3052</t>
  </si>
  <si>
    <t xml:space="preserve">Стоиљковић, Александар   </t>
  </si>
  <si>
    <t xml:space="preserve"> 1043/2023</t>
  </si>
  <si>
    <t xml:space="preserve">Стојановић, Илија   </t>
  </si>
  <si>
    <t xml:space="preserve"> 1037/2024</t>
  </si>
  <si>
    <t xml:space="preserve">2025-1</t>
  </si>
  <si>
    <t xml:space="preserve">Цветковић, Бранко   </t>
  </si>
  <si>
    <t xml:space="preserve"> 1022/2023</t>
  </si>
  <si>
    <t xml:space="preserve">2025-2</t>
  </si>
  <si>
    <t xml:space="preserve">Цуцић, Маша   </t>
  </si>
  <si>
    <t xml:space="preserve"> 1012/2024</t>
  </si>
  <si>
    <t xml:space="preserve">2025-5</t>
  </si>
  <si>
    <t xml:space="preserve">Шкорић, Јован   </t>
  </si>
  <si>
    <t xml:space="preserve"> 1030/2024</t>
  </si>
  <si>
    <t xml:space="preserve">Collatz Conjecture</t>
  </si>
  <si>
    <t xml:space="preserve">Chasing puppies</t>
  </si>
  <si>
    <t xml:space="preserve">https://jocg.org/index.php/jocg/article/view/4030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</si>
</sst>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mm/dd/yy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D4EA6B"/>
        <bgColor rgb="FFFFDE59"/>
      </patternFill>
    </fill>
    <fill>
      <patternFill patternType="solid">
        <fgColor rgb="FF81D41A"/>
        <bgColor rgb="FFD4EA6B"/>
      </patternFill>
    </fill>
    <fill>
      <patternFill patternType="solid">
        <fgColor rgb="FF22E3E0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B7B3CA"/>
        <bgColor rgb="FFCCCCFF"/>
      </patternFill>
    </fill>
    <fill>
      <patternFill patternType="solid">
        <fgColor rgb="FF2A6099"/>
        <bgColor rgb="FF666699"/>
      </patternFill>
    </fill>
    <fill>
      <patternFill patternType="solid">
        <fgColor rgb="FF00CCFF"/>
        <bgColor rgb="FF22E3E0"/>
      </patternFill>
    </fill>
    <fill>
      <patternFill patternType="solid">
        <fgColor rgb="FFFFDE59"/>
        <bgColor rgb="FFD4EA6B"/>
      </patternFill>
    </fill>
    <fill>
      <patternFill patternType="solid">
        <fgColor rgb="FFFFBF00"/>
        <bgColor rgb="FFFFDE59"/>
      </patternFill>
    </fill>
    <fill>
      <patternFill patternType="solid">
        <fgColor rgb="FFFF8000"/>
        <bgColor rgb="FFFF66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DE59"/>
      <rgbColor rgb="FF3366FF"/>
      <rgbColor rgb="FF22E3E0"/>
      <rgbColor rgb="FF81D41A"/>
      <rgbColor rgb="FFFFBF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i.pinimg.com/originals/d1/d0/98/d1d0985ee1820d38d85afca50808149c.gif" TargetMode="External"/><Relationship Id="rId3" Type="http://schemas.openxmlformats.org/officeDocument/2006/relationships/hyperlink" Target="https://www.sciencedirect.com/science/article/pii/S0925772102000998" TargetMode="External"/><Relationship Id="rId4" Type="http://schemas.openxmlformats.org/officeDocument/2006/relationships/hyperlink" Target="https://en.wikipedia.org/wiki/Hypotrochoid" TargetMode="External"/><Relationship Id="rId5" Type="http://schemas.openxmlformats.org/officeDocument/2006/relationships/hyperlink" Target="https://sr.wikipedia.org/wiki/&#1044;&#1072;&#1090;&#1086;&#1090;&#1077;&#1082;&#1072;:Arrowhead_curve_1_through_6.png" TargetMode="External"/><Relationship Id="rId6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S23" activeCellId="0" sqref="S23"/>
    </sheetView>
  </sheetViews>
  <sheetFormatPr defaultColWidth="12.2734375" defaultRowHeight="12.8" zeroHeight="false" outlineLevelRow="0" outlineLevelCol="0"/>
  <cols>
    <col collapsed="false" customWidth="true" hidden="false" outlineLevel="0" max="1" min="1" style="0" width="21.63"/>
    <col collapsed="false" customWidth="true" hidden="false" outlineLevel="0" max="2" min="2" style="0" width="10.46"/>
    <col collapsed="false" customWidth="true" hidden="false" outlineLevel="0" max="3" min="3" style="0" width="6.35"/>
    <col collapsed="false" customWidth="true" hidden="false" outlineLevel="0" max="4" min="4" style="0" width="4.17"/>
    <col collapsed="false" customWidth="true" hidden="false" outlineLevel="0" max="5" min="5" style="0" width="3.57"/>
    <col collapsed="false" customWidth="true" hidden="false" outlineLevel="0" max="6" min="6" style="0" width="9.52"/>
    <col collapsed="false" customWidth="true" hidden="false" outlineLevel="0" max="7" min="7" style="0" width="7.15"/>
    <col collapsed="false" customWidth="true" hidden="false" outlineLevel="0" max="8" min="8" style="0" width="6.35"/>
    <col collapsed="false" customWidth="true" hidden="false" outlineLevel="0" max="9" min="9" style="0" width="13.39"/>
    <col collapsed="false" customWidth="true" hidden="false" outlineLevel="0" max="11" min="11" style="0" width="6.74"/>
    <col collapsed="false" customWidth="true" hidden="false" outlineLevel="0" max="19" min="12" style="0" width="7.8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2"/>
      <c r="H1" s="2" t="s">
        <v>5</v>
      </c>
      <c r="I1" s="1"/>
      <c r="J1" s="2"/>
      <c r="K1" s="2" t="s">
        <v>6</v>
      </c>
      <c r="L1" s="2"/>
      <c r="M1" s="2" t="s">
        <v>7</v>
      </c>
      <c r="N1" s="2" t="s">
        <v>8</v>
      </c>
      <c r="O1" s="2" t="s">
        <v>9</v>
      </c>
      <c r="P1" s="2"/>
      <c r="Q1" s="2" t="s">
        <v>10</v>
      </c>
      <c r="R1" s="2" t="s">
        <v>11</v>
      </c>
      <c r="S1" s="2" t="s">
        <v>12</v>
      </c>
    </row>
    <row r="2" customFormat="false" ht="12.8" hidden="false" customHeight="false" outlineLevel="0" collapsed="false">
      <c r="A2" s="3" t="s">
        <v>13</v>
      </c>
      <c r="B2" s="3" t="s">
        <v>14</v>
      </c>
      <c r="C2" s="3" t="s">
        <v>15</v>
      </c>
      <c r="D2" s="3" t="s">
        <v>16</v>
      </c>
      <c r="E2" s="3" t="n">
        <v>1</v>
      </c>
      <c r="F2" s="4" t="s">
        <v>17</v>
      </c>
      <c r="G2" s="5"/>
      <c r="H2" s="6" t="n">
        <v>10</v>
      </c>
      <c r="I2" s="5" t="s">
        <v>18</v>
      </c>
      <c r="J2" s="7" t="s">
        <v>19</v>
      </c>
      <c r="K2" s="7" t="n">
        <v>-1</v>
      </c>
      <c r="L2" s="6" t="n">
        <f aca="false">10+K2</f>
        <v>9</v>
      </c>
      <c r="M2" s="7"/>
      <c r="N2" s="6"/>
      <c r="O2" s="7"/>
      <c r="P2" s="6"/>
      <c r="Q2" s="6"/>
      <c r="R2" s="8" t="n">
        <f aca="false">H2+L2+N2+P2+Q2</f>
        <v>19</v>
      </c>
    </row>
    <row r="3" customFormat="false" ht="12.8" hidden="false" customHeight="false" outlineLevel="0" collapsed="false">
      <c r="A3" s="3" t="s">
        <v>20</v>
      </c>
      <c r="B3" s="3" t="s">
        <v>21</v>
      </c>
      <c r="C3" s="3" t="s">
        <v>22</v>
      </c>
      <c r="D3" s="3" t="s">
        <v>23</v>
      </c>
      <c r="E3" s="3" t="n">
        <v>1</v>
      </c>
      <c r="F3" s="9" t="s">
        <v>24</v>
      </c>
      <c r="G3" s="5"/>
      <c r="H3" s="6" t="n">
        <v>10</v>
      </c>
      <c r="I3" s="7"/>
      <c r="J3" s="7"/>
      <c r="K3" s="7"/>
      <c r="L3" s="7"/>
      <c r="M3" s="7"/>
      <c r="N3" s="7"/>
      <c r="O3" s="7"/>
      <c r="P3" s="7"/>
      <c r="Q3" s="7"/>
      <c r="R3" s="8" t="n">
        <f aca="false">H3+L3+N3+P3+Q3</f>
        <v>10</v>
      </c>
    </row>
    <row r="4" customFormat="false" ht="12.8" hidden="false" customHeight="false" outlineLevel="0" collapsed="false">
      <c r="A4" s="3" t="s">
        <v>25</v>
      </c>
      <c r="B4" s="3" t="s">
        <v>26</v>
      </c>
      <c r="C4" s="3" t="s">
        <v>22</v>
      </c>
      <c r="D4" s="3" t="s">
        <v>23</v>
      </c>
      <c r="E4" s="3" t="n">
        <v>2</v>
      </c>
      <c r="F4" s="10"/>
      <c r="G4" s="11"/>
      <c r="H4" s="12" t="n">
        <v>10</v>
      </c>
      <c r="I4" s="12"/>
      <c r="J4" s="12"/>
      <c r="K4" s="12" t="n">
        <v>-1</v>
      </c>
      <c r="L4" s="13" t="n">
        <f aca="false">10+K4</f>
        <v>9</v>
      </c>
      <c r="M4" s="13"/>
      <c r="N4" s="13"/>
      <c r="O4" s="13"/>
      <c r="P4" s="13"/>
      <c r="Q4" s="13"/>
      <c r="R4" s="8" t="n">
        <f aca="false">H4+L4+N4+P4+Q4</f>
        <v>19</v>
      </c>
    </row>
    <row r="5" customFormat="false" ht="12.8" hidden="false" customHeight="false" outlineLevel="0" collapsed="false">
      <c r="A5" s="3" t="s">
        <v>27</v>
      </c>
      <c r="B5" s="3" t="s">
        <v>28</v>
      </c>
      <c r="C5" s="3" t="s">
        <v>22</v>
      </c>
      <c r="D5" s="3" t="s">
        <v>23</v>
      </c>
      <c r="E5" s="3" t="n">
        <v>1</v>
      </c>
      <c r="F5" s="5" t="s">
        <v>29</v>
      </c>
      <c r="G5" s="14" t="s">
        <v>30</v>
      </c>
      <c r="H5" s="6" t="n">
        <v>7</v>
      </c>
      <c r="I5" s="7" t="s">
        <v>31</v>
      </c>
      <c r="J5" s="15" t="s">
        <v>32</v>
      </c>
      <c r="K5" s="7" t="n">
        <v>-1</v>
      </c>
      <c r="L5" s="6" t="n">
        <f aca="false">10+K5</f>
        <v>9</v>
      </c>
      <c r="M5" s="16" t="n">
        <v>11.5</v>
      </c>
      <c r="N5" s="6" t="n">
        <f aca="false">40*(M5/16)</f>
        <v>28.75</v>
      </c>
      <c r="O5" s="16" t="n">
        <v>16</v>
      </c>
      <c r="P5" s="6" t="n">
        <v>16</v>
      </c>
      <c r="Q5" s="17" t="n">
        <v>20</v>
      </c>
      <c r="R5" s="8" t="n">
        <f aca="false">H5+L5+N5+P5+Q5</f>
        <v>80.75</v>
      </c>
      <c r="S5" s="18" t="n">
        <v>9</v>
      </c>
      <c r="T5" s="0" t="s">
        <v>33</v>
      </c>
    </row>
    <row r="6" customFormat="false" ht="12.8" hidden="false" customHeight="false" outlineLevel="0" collapsed="false">
      <c r="A6" s="3" t="s">
        <v>34</v>
      </c>
      <c r="B6" s="3" t="s">
        <v>35</v>
      </c>
      <c r="C6" s="3" t="s">
        <v>15</v>
      </c>
      <c r="D6" s="3" t="s">
        <v>16</v>
      </c>
      <c r="E6" s="3" t="n">
        <v>1</v>
      </c>
      <c r="F6" s="4" t="s">
        <v>36</v>
      </c>
      <c r="G6" s="5" t="s">
        <v>37</v>
      </c>
      <c r="H6" s="6" t="n">
        <v>10</v>
      </c>
      <c r="I6" s="7" t="s">
        <v>38</v>
      </c>
      <c r="J6" s="7" t="s">
        <v>39</v>
      </c>
      <c r="K6" s="19" t="n">
        <v>-3</v>
      </c>
      <c r="L6" s="6" t="n">
        <f aca="false">10+K6</f>
        <v>7</v>
      </c>
      <c r="M6" s="7"/>
      <c r="N6" s="6"/>
      <c r="O6" s="7"/>
      <c r="P6" s="6"/>
      <c r="Q6" s="6"/>
      <c r="R6" s="8" t="n">
        <f aca="false">H6+L6+N6+P6+Q6</f>
        <v>17</v>
      </c>
    </row>
    <row r="7" customFormat="false" ht="12.8" hidden="false" customHeight="false" outlineLevel="0" collapsed="false">
      <c r="A7" s="3" t="s">
        <v>40</v>
      </c>
      <c r="B7" s="3" t="s">
        <v>41</v>
      </c>
      <c r="C7" s="3" t="s">
        <v>15</v>
      </c>
      <c r="D7" s="3" t="s">
        <v>16</v>
      </c>
      <c r="E7" s="3" t="n">
        <v>1</v>
      </c>
      <c r="F7" s="5"/>
      <c r="G7" s="5"/>
      <c r="H7" s="7"/>
      <c r="I7" s="7"/>
      <c r="J7" s="7"/>
      <c r="K7" s="7"/>
      <c r="L7" s="7"/>
      <c r="M7" s="7"/>
      <c r="N7" s="7"/>
      <c r="O7" s="7"/>
      <c r="P7" s="7"/>
      <c r="Q7" s="7"/>
      <c r="R7" s="8" t="n">
        <f aca="false">H7+L7+N7+P7+Q7</f>
        <v>0</v>
      </c>
    </row>
    <row r="8" customFormat="false" ht="12.8" hidden="false" customHeight="false" outlineLevel="0" collapsed="false">
      <c r="A8" s="3" t="s">
        <v>42</v>
      </c>
      <c r="B8" s="3" t="s">
        <v>43</v>
      </c>
      <c r="C8" s="3" t="s">
        <v>15</v>
      </c>
      <c r="D8" s="3" t="s">
        <v>16</v>
      </c>
      <c r="E8" s="3" t="n">
        <v>1</v>
      </c>
      <c r="F8" s="10"/>
      <c r="G8" s="11"/>
      <c r="H8" s="12"/>
      <c r="I8" s="12"/>
      <c r="J8" s="12"/>
      <c r="K8" s="12" t="n">
        <v>0</v>
      </c>
      <c r="L8" s="13" t="n">
        <f aca="false">10+K8</f>
        <v>10</v>
      </c>
      <c r="M8" s="13"/>
      <c r="N8" s="13"/>
      <c r="O8" s="13"/>
      <c r="P8" s="13"/>
      <c r="Q8" s="13"/>
      <c r="R8" s="8" t="n">
        <f aca="false">H8+L8+N8+P8+Q8</f>
        <v>10</v>
      </c>
      <c r="S8" s="20" t="n">
        <v>10</v>
      </c>
      <c r="T8" s="21" t="s">
        <v>44</v>
      </c>
    </row>
    <row r="9" customFormat="false" ht="12.8" hidden="false" customHeight="false" outlineLevel="0" collapsed="false">
      <c r="A9" s="3" t="s">
        <v>45</v>
      </c>
      <c r="B9" s="3" t="s">
        <v>46</v>
      </c>
      <c r="C9" s="3" t="s">
        <v>22</v>
      </c>
      <c r="D9" s="3" t="s">
        <v>23</v>
      </c>
      <c r="E9" s="3" t="n">
        <v>1</v>
      </c>
      <c r="F9" s="22" t="s">
        <v>47</v>
      </c>
      <c r="G9" s="23" t="s">
        <v>48</v>
      </c>
      <c r="H9" s="6" t="n">
        <v>10</v>
      </c>
      <c r="I9" s="7" t="s">
        <v>49</v>
      </c>
      <c r="J9" s="7" t="s">
        <v>50</v>
      </c>
      <c r="K9" s="7" t="n">
        <v>-1</v>
      </c>
      <c r="L9" s="6" t="n">
        <f aca="false">10+K9</f>
        <v>9</v>
      </c>
      <c r="M9" s="16" t="n">
        <v>14</v>
      </c>
      <c r="N9" s="6" t="n">
        <f aca="false">40*(M9/16)</f>
        <v>35</v>
      </c>
      <c r="O9" s="24" t="n">
        <v>14</v>
      </c>
      <c r="P9" s="6" t="n">
        <v>14</v>
      </c>
      <c r="Q9" s="6" t="n">
        <v>20</v>
      </c>
      <c r="R9" s="8" t="n">
        <f aca="false">H9+L9+N9+P9+Q9</f>
        <v>88</v>
      </c>
      <c r="S9" s="18" t="n">
        <f aca="false">TRUNC((R9-1)/10,0)+1</f>
        <v>9</v>
      </c>
      <c r="T9" s="21" t="s">
        <v>51</v>
      </c>
    </row>
    <row r="10" customFormat="false" ht="12.8" hidden="false" customHeight="false" outlineLevel="0" collapsed="false">
      <c r="A10" s="3" t="s">
        <v>52</v>
      </c>
      <c r="B10" s="3" t="s">
        <v>53</v>
      </c>
      <c r="C10" s="3" t="s">
        <v>15</v>
      </c>
      <c r="D10" s="3" t="s">
        <v>16</v>
      </c>
      <c r="E10" s="3" t="n">
        <v>1</v>
      </c>
      <c r="F10" s="4" t="s">
        <v>54</v>
      </c>
      <c r="G10" s="14" t="s">
        <v>55</v>
      </c>
      <c r="H10" s="6" t="n">
        <v>10</v>
      </c>
      <c r="I10" s="5" t="s">
        <v>56</v>
      </c>
      <c r="J10" s="7" t="s">
        <v>57</v>
      </c>
      <c r="K10" s="7" t="n">
        <v>0</v>
      </c>
      <c r="L10" s="6" t="n">
        <f aca="false">10+K10</f>
        <v>10</v>
      </c>
      <c r="M10" s="16" t="n">
        <v>12.5</v>
      </c>
      <c r="N10" s="6" t="n">
        <f aca="false">40*(M10/16)</f>
        <v>31.25</v>
      </c>
      <c r="O10" s="16" t="n">
        <v>20</v>
      </c>
      <c r="P10" s="6" t="n">
        <v>20</v>
      </c>
      <c r="Q10" s="17" t="n">
        <v>20</v>
      </c>
      <c r="R10" s="8" t="n">
        <f aca="false">H10+L10+N10+P10+Q10</f>
        <v>91.25</v>
      </c>
      <c r="S10" s="18" t="n">
        <f aca="false">TRUNC((R10-1)/10,0)+1</f>
        <v>10</v>
      </c>
      <c r="T10" s="0" t="s">
        <v>33</v>
      </c>
    </row>
    <row r="11" customFormat="false" ht="12.8" hidden="false" customHeight="false" outlineLevel="0" collapsed="false">
      <c r="A11" s="3" t="s">
        <v>58</v>
      </c>
      <c r="B11" s="3" t="s">
        <v>59</v>
      </c>
      <c r="C11" s="3" t="s">
        <v>15</v>
      </c>
      <c r="D11" s="3" t="s">
        <v>16</v>
      </c>
      <c r="E11" s="3" t="n">
        <v>1</v>
      </c>
      <c r="F11" s="7"/>
      <c r="G11" s="5"/>
      <c r="H11" s="7"/>
      <c r="I11" s="7"/>
      <c r="J11" s="7"/>
      <c r="K11" s="7"/>
      <c r="L11" s="7"/>
      <c r="M11" s="7"/>
      <c r="N11" s="7"/>
      <c r="O11" s="7"/>
      <c r="P11" s="7"/>
      <c r="Q11" s="7"/>
      <c r="R11" s="8" t="n">
        <f aca="false">H11+L11+N11+P11+Q11</f>
        <v>0</v>
      </c>
    </row>
    <row r="12" customFormat="false" ht="12.8" hidden="false" customHeight="false" outlineLevel="0" collapsed="false">
      <c r="A12" s="3" t="s">
        <v>60</v>
      </c>
      <c r="B12" s="3" t="s">
        <v>61</v>
      </c>
      <c r="C12" s="3" t="s">
        <v>15</v>
      </c>
      <c r="D12" s="3" t="s">
        <v>16</v>
      </c>
      <c r="E12" s="3" t="n">
        <v>1</v>
      </c>
      <c r="F12" s="4" t="s">
        <v>62</v>
      </c>
      <c r="G12" s="5"/>
      <c r="H12" s="6" t="n">
        <v>10</v>
      </c>
      <c r="I12" s="5" t="s">
        <v>63</v>
      </c>
      <c r="J12" s="7" t="s">
        <v>64</v>
      </c>
      <c r="K12" s="19" t="n">
        <v>-3</v>
      </c>
      <c r="L12" s="6" t="n">
        <f aca="false">10+K12</f>
        <v>7</v>
      </c>
      <c r="M12" s="17" t="n">
        <v>8</v>
      </c>
      <c r="N12" s="6" t="n">
        <f aca="false">40*(M12/16)</f>
        <v>20</v>
      </c>
      <c r="O12" s="17" t="n">
        <v>8</v>
      </c>
      <c r="P12" s="6" t="n">
        <v>20</v>
      </c>
      <c r="Q12" s="17" t="n">
        <v>20</v>
      </c>
      <c r="R12" s="8" t="n">
        <f aca="false">H12+L12+N12+P12+Q12</f>
        <v>77</v>
      </c>
      <c r="S12" s="18" t="n">
        <f aca="false">TRUNC((R12-1)/10,0)+1</f>
        <v>8</v>
      </c>
      <c r="T12" s="0" t="s">
        <v>33</v>
      </c>
    </row>
    <row r="13" customFormat="false" ht="12.8" hidden="false" customHeight="false" outlineLevel="0" collapsed="false">
      <c r="A13" s="3" t="s">
        <v>65</v>
      </c>
      <c r="B13" s="3" t="s">
        <v>66</v>
      </c>
      <c r="C13" s="3" t="s">
        <v>22</v>
      </c>
      <c r="D13" s="3" t="s">
        <v>23</v>
      </c>
      <c r="E13" s="3" t="n">
        <v>1</v>
      </c>
      <c r="F13" s="4" t="s">
        <v>67</v>
      </c>
      <c r="G13" s="5"/>
      <c r="H13" s="6" t="n">
        <v>10</v>
      </c>
      <c r="I13" s="7" t="s">
        <v>68</v>
      </c>
      <c r="J13" s="7" t="s">
        <v>69</v>
      </c>
      <c r="K13" s="19" t="n">
        <v>-3</v>
      </c>
      <c r="L13" s="6" t="n">
        <f aca="false">10+K13</f>
        <v>7</v>
      </c>
      <c r="M13" s="7"/>
      <c r="N13" s="6"/>
      <c r="O13" s="7"/>
      <c r="P13" s="6"/>
      <c r="Q13" s="6"/>
      <c r="R13" s="8" t="n">
        <f aca="false">H13+L13+N13+P13+Q13</f>
        <v>17</v>
      </c>
    </row>
    <row r="14" customFormat="false" ht="12.8" hidden="false" customHeight="false" outlineLevel="0" collapsed="false">
      <c r="A14" s="3" t="s">
        <v>70</v>
      </c>
      <c r="B14" s="3" t="s">
        <v>71</v>
      </c>
      <c r="C14" s="3" t="s">
        <v>22</v>
      </c>
      <c r="D14" s="3" t="s">
        <v>23</v>
      </c>
      <c r="E14" s="3" t="n">
        <v>1</v>
      </c>
      <c r="F14" s="25"/>
      <c r="G14" s="5"/>
      <c r="H14" s="7"/>
      <c r="I14" s="7"/>
      <c r="J14" s="7"/>
      <c r="K14" s="7"/>
      <c r="L14" s="7"/>
      <c r="M14" s="7"/>
      <c r="N14" s="7"/>
      <c r="O14" s="7"/>
      <c r="P14" s="7"/>
      <c r="Q14" s="7"/>
      <c r="R14" s="8" t="n">
        <f aca="false">H14+L14+N14+P14+Q14</f>
        <v>0</v>
      </c>
    </row>
    <row r="15" customFormat="false" ht="12.8" hidden="false" customHeight="false" outlineLevel="0" collapsed="false">
      <c r="A15" s="3" t="s">
        <v>72</v>
      </c>
      <c r="B15" s="3" t="s">
        <v>73</v>
      </c>
      <c r="C15" s="3" t="s">
        <v>22</v>
      </c>
      <c r="D15" s="3" t="s">
        <v>23</v>
      </c>
      <c r="E15" s="3" t="n">
        <v>1</v>
      </c>
      <c r="F15" s="22" t="s">
        <v>74</v>
      </c>
      <c r="G15" s="23" t="s">
        <v>75</v>
      </c>
      <c r="H15" s="6" t="n">
        <v>10</v>
      </c>
      <c r="I15" s="5" t="s">
        <v>76</v>
      </c>
      <c r="J15" s="7" t="s">
        <v>77</v>
      </c>
      <c r="K15" s="7" t="n">
        <v>0</v>
      </c>
      <c r="L15" s="6" t="n">
        <f aca="false">10+K15</f>
        <v>10</v>
      </c>
      <c r="M15" s="24" t="n">
        <v>15</v>
      </c>
      <c r="N15" s="6" t="n">
        <f aca="false">40*(M15/16)</f>
        <v>37.5</v>
      </c>
      <c r="O15" s="24" t="n">
        <v>19</v>
      </c>
      <c r="P15" s="6" t="n">
        <f aca="false">O15</f>
        <v>19</v>
      </c>
      <c r="Q15" s="6" t="n">
        <v>20</v>
      </c>
      <c r="R15" s="8" t="n">
        <f aca="false">H15+L15+N15+P15+Q15</f>
        <v>96.5</v>
      </c>
      <c r="S15" s="18" t="n">
        <f aca="false">TRUNC((R15-1)/10,0)+1</f>
        <v>10</v>
      </c>
      <c r="T15" s="21" t="s">
        <v>78</v>
      </c>
    </row>
    <row r="16" customFormat="false" ht="12.8" hidden="false" customHeight="false" outlineLevel="0" collapsed="false">
      <c r="A16" s="3" t="s">
        <v>79</v>
      </c>
      <c r="B16" s="3" t="s">
        <v>80</v>
      </c>
      <c r="C16" s="3" t="s">
        <v>22</v>
      </c>
      <c r="D16" s="3" t="s">
        <v>23</v>
      </c>
      <c r="E16" s="3" t="n">
        <v>1</v>
      </c>
      <c r="F16" s="5"/>
      <c r="G16" s="5"/>
      <c r="H16" s="7"/>
      <c r="I16" s="7"/>
      <c r="J16" s="7"/>
      <c r="K16" s="7"/>
      <c r="L16" s="7"/>
      <c r="M16" s="7"/>
      <c r="N16" s="7"/>
      <c r="O16" s="7"/>
      <c r="P16" s="7"/>
      <c r="Q16" s="7"/>
      <c r="R16" s="8" t="n">
        <f aca="false">H16+L16+N16+P16+Q16</f>
        <v>0</v>
      </c>
    </row>
    <row r="17" customFormat="false" ht="12.8" hidden="false" customHeight="false" outlineLevel="0" collapsed="false">
      <c r="A17" s="3" t="s">
        <v>81</v>
      </c>
      <c r="B17" s="3" t="s">
        <v>82</v>
      </c>
      <c r="C17" s="3" t="s">
        <v>15</v>
      </c>
      <c r="D17" s="3" t="s">
        <v>16</v>
      </c>
      <c r="E17" s="3" t="n">
        <v>1</v>
      </c>
      <c r="F17" s="5"/>
      <c r="G17" s="5"/>
      <c r="H17" s="7"/>
      <c r="I17" s="7"/>
      <c r="J17" s="7"/>
      <c r="K17" s="7"/>
      <c r="L17" s="7"/>
      <c r="M17" s="7"/>
      <c r="N17" s="7"/>
      <c r="O17" s="7"/>
      <c r="P17" s="7"/>
      <c r="Q17" s="7"/>
      <c r="R17" s="8" t="n">
        <f aca="false">H17+L17+N17+P17+Q17</f>
        <v>0</v>
      </c>
    </row>
    <row r="18" customFormat="false" ht="12.8" hidden="false" customHeight="false" outlineLevel="0" collapsed="false">
      <c r="A18" s="3" t="s">
        <v>83</v>
      </c>
      <c r="B18" s="3" t="s">
        <v>84</v>
      </c>
      <c r="C18" s="3" t="s">
        <v>15</v>
      </c>
      <c r="D18" s="3" t="s">
        <v>16</v>
      </c>
      <c r="E18" s="3" t="n">
        <v>1</v>
      </c>
      <c r="F18" s="4" t="s">
        <v>85</v>
      </c>
      <c r="G18" s="5"/>
      <c r="H18" s="6" t="n">
        <v>10</v>
      </c>
      <c r="I18" s="5" t="s">
        <v>86</v>
      </c>
      <c r="J18" s="7" t="s">
        <v>87</v>
      </c>
      <c r="K18" s="7" t="n">
        <v>0</v>
      </c>
      <c r="L18" s="6" t="n">
        <f aca="false">10+K18</f>
        <v>10</v>
      </c>
      <c r="M18" s="26" t="n">
        <v>9</v>
      </c>
      <c r="N18" s="6" t="n">
        <f aca="false">40*(M18/16)</f>
        <v>22.5</v>
      </c>
      <c r="O18" s="27" t="n">
        <v>11</v>
      </c>
      <c r="P18" s="6" t="n">
        <f aca="false">O18</f>
        <v>11</v>
      </c>
      <c r="Q18" s="17" t="n">
        <v>20</v>
      </c>
      <c r="R18" s="8" t="n">
        <f aca="false">H18+L18+N18+P18+Q18</f>
        <v>73.5</v>
      </c>
      <c r="S18" s="18" t="n">
        <f aca="false">TRUNC((R18-1)/10,0)+1</f>
        <v>8</v>
      </c>
      <c r="T18" s="0" t="s">
        <v>33</v>
      </c>
    </row>
    <row r="19" customFormat="false" ht="12.8" hidden="false" customHeight="false" outlineLevel="0" collapsed="false">
      <c r="A19" s="3" t="s">
        <v>88</v>
      </c>
      <c r="B19" s="3" t="s">
        <v>89</v>
      </c>
      <c r="C19" s="3" t="s">
        <v>22</v>
      </c>
      <c r="D19" s="3" t="s">
        <v>23</v>
      </c>
      <c r="E19" s="3" t="n">
        <v>1</v>
      </c>
      <c r="F19" s="5"/>
      <c r="G19" s="5"/>
      <c r="H19" s="7"/>
      <c r="I19" s="7"/>
      <c r="J19" s="7"/>
      <c r="K19" s="7"/>
      <c r="L19" s="7"/>
      <c r="M19" s="7"/>
      <c r="N19" s="7"/>
      <c r="O19" s="7"/>
      <c r="P19" s="7"/>
      <c r="Q19" s="7"/>
      <c r="R19" s="8" t="n">
        <f aca="false">H19+L19+N19+P19+Q19</f>
        <v>0</v>
      </c>
    </row>
    <row r="20" customFormat="false" ht="12.8" hidden="false" customHeight="false" outlineLevel="0" collapsed="false">
      <c r="A20" s="3" t="s">
        <v>90</v>
      </c>
      <c r="B20" s="3" t="s">
        <v>91</v>
      </c>
      <c r="C20" s="3" t="s">
        <v>22</v>
      </c>
      <c r="D20" s="3" t="s">
        <v>23</v>
      </c>
      <c r="E20" s="3" t="n">
        <v>1</v>
      </c>
      <c r="F20" s="9" t="s">
        <v>92</v>
      </c>
      <c r="G20" s="5"/>
      <c r="H20" s="28" t="n">
        <v>7</v>
      </c>
      <c r="I20" s="7" t="s">
        <v>93</v>
      </c>
      <c r="J20" s="7" t="s">
        <v>94</v>
      </c>
      <c r="K20" s="7"/>
      <c r="L20" s="7"/>
      <c r="M20" s="7"/>
      <c r="N20" s="7"/>
      <c r="O20" s="7"/>
      <c r="P20" s="7"/>
      <c r="Q20" s="7"/>
      <c r="R20" s="8" t="n">
        <f aca="false">H20+L20+N20+P20+Q20</f>
        <v>7</v>
      </c>
    </row>
    <row r="21" customFormat="false" ht="12.8" hidden="false" customHeight="false" outlineLevel="0" collapsed="false">
      <c r="A21" s="3" t="s">
        <v>95</v>
      </c>
      <c r="B21" s="3" t="s">
        <v>96</v>
      </c>
      <c r="C21" s="3" t="s">
        <v>15</v>
      </c>
      <c r="D21" s="3" t="s">
        <v>16</v>
      </c>
      <c r="E21" s="3" t="n">
        <v>1</v>
      </c>
      <c r="F21" s="5" t="s">
        <v>97</v>
      </c>
      <c r="G21" s="15" t="s">
        <v>98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8" t="n">
        <f aca="false">H21+L21+N21+P21+Q21</f>
        <v>0</v>
      </c>
    </row>
    <row r="22" customFormat="false" ht="12.8" hidden="false" customHeight="false" outlineLevel="0" collapsed="false">
      <c r="A22" s="3" t="s">
        <v>99</v>
      </c>
      <c r="B22" s="3" t="s">
        <v>100</v>
      </c>
      <c r="C22" s="3" t="s">
        <v>15</v>
      </c>
      <c r="D22" s="3" t="s">
        <v>16</v>
      </c>
      <c r="E22" s="3" t="n">
        <v>1</v>
      </c>
      <c r="F22" s="4" t="s">
        <v>101</v>
      </c>
      <c r="G22" s="5"/>
      <c r="H22" s="6" t="n">
        <v>10</v>
      </c>
      <c r="I22" s="5" t="s">
        <v>102</v>
      </c>
      <c r="J22" s="7" t="s">
        <v>103</v>
      </c>
      <c r="K22" s="7" t="n">
        <v>0</v>
      </c>
      <c r="L22" s="6" t="n">
        <f aca="false">10+K22</f>
        <v>10</v>
      </c>
      <c r="M22" s="17" t="n">
        <v>8</v>
      </c>
      <c r="N22" s="6" t="n">
        <f aca="false">40*(M22/16)</f>
        <v>20</v>
      </c>
      <c r="O22" s="17" t="n">
        <v>11</v>
      </c>
      <c r="P22" s="6" t="n">
        <f aca="false">O22</f>
        <v>11</v>
      </c>
      <c r="Q22" s="6" t="n">
        <v>20</v>
      </c>
      <c r="R22" s="8" t="n">
        <f aca="false">H22+L22+N22+P22+Q22</f>
        <v>71</v>
      </c>
      <c r="S22" s="18" t="n">
        <f aca="false">TRUNC((R22-1)/10,0)+1</f>
        <v>8</v>
      </c>
      <c r="T22" s="0" t="s">
        <v>33</v>
      </c>
    </row>
    <row r="23" customFormat="false" ht="12.8" hidden="false" customHeight="false" outlineLevel="0" collapsed="false">
      <c r="A23" s="3" t="s">
        <v>104</v>
      </c>
      <c r="B23" s="3" t="s">
        <v>105</v>
      </c>
      <c r="C23" s="3" t="s">
        <v>15</v>
      </c>
      <c r="D23" s="3" t="s">
        <v>16</v>
      </c>
      <c r="E23" s="3" t="n">
        <v>2</v>
      </c>
      <c r="F23" s="10"/>
      <c r="G23" s="11"/>
      <c r="H23" s="12" t="n">
        <v>10</v>
      </c>
      <c r="I23" s="12"/>
      <c r="J23" s="12"/>
      <c r="K23" s="12" t="n">
        <v>0</v>
      </c>
      <c r="L23" s="13" t="n">
        <f aca="false">10+K23</f>
        <v>10</v>
      </c>
      <c r="M23" s="13"/>
      <c r="N23" s="13"/>
      <c r="O23" s="13"/>
      <c r="P23" s="13"/>
      <c r="Q23" s="13"/>
      <c r="R23" s="8" t="n">
        <f aca="false">H23+L23+N23+P23+Q23</f>
        <v>20</v>
      </c>
    </row>
    <row r="24" customFormat="false" ht="12.8" hidden="false" customHeight="false" outlineLevel="0" collapsed="false">
      <c r="A24" s="3" t="s">
        <v>106</v>
      </c>
      <c r="B24" s="3" t="s">
        <v>107</v>
      </c>
      <c r="C24" s="3" t="s">
        <v>15</v>
      </c>
      <c r="D24" s="3" t="s">
        <v>16</v>
      </c>
      <c r="E24" s="3" t="n">
        <v>1</v>
      </c>
      <c r="F24" s="5"/>
      <c r="G24" s="5"/>
      <c r="H24" s="7"/>
      <c r="I24" s="7"/>
      <c r="J24" s="7"/>
      <c r="K24" s="7"/>
      <c r="L24" s="7"/>
      <c r="M24" s="7"/>
      <c r="N24" s="7"/>
      <c r="O24" s="7"/>
      <c r="P24" s="7"/>
      <c r="Q24" s="7"/>
      <c r="R24" s="8" t="n">
        <f aca="false">H24+L24+N24+P24+Q24</f>
        <v>0</v>
      </c>
      <c r="T24" s="29" t="s">
        <v>108</v>
      </c>
    </row>
    <row r="25" customFormat="false" ht="12.8" hidden="false" customHeight="false" outlineLevel="0" collapsed="false">
      <c r="A25" s="3" t="s">
        <v>109</v>
      </c>
      <c r="B25" s="3" t="s">
        <v>110</v>
      </c>
      <c r="C25" s="3" t="s">
        <v>15</v>
      </c>
      <c r="D25" s="3" t="s">
        <v>16</v>
      </c>
      <c r="E25" s="3" t="n">
        <v>2</v>
      </c>
      <c r="F25" s="10"/>
      <c r="G25" s="11"/>
      <c r="H25" s="12" t="n">
        <v>10</v>
      </c>
      <c r="I25" s="12"/>
      <c r="J25" s="12"/>
      <c r="K25" s="12" t="n">
        <v>0</v>
      </c>
      <c r="L25" s="13" t="n">
        <f aca="false">10+K25</f>
        <v>10</v>
      </c>
      <c r="M25" s="13"/>
      <c r="N25" s="13"/>
      <c r="O25" s="13"/>
      <c r="P25" s="13"/>
      <c r="Q25" s="13"/>
      <c r="R25" s="8" t="n">
        <f aca="false">H25+L25+N25+P25+Q25</f>
        <v>20</v>
      </c>
      <c r="T25" s="30" t="s">
        <v>111</v>
      </c>
    </row>
    <row r="26" customFormat="false" ht="12.8" hidden="false" customHeight="false" outlineLevel="0" collapsed="false">
      <c r="A26" s="3" t="s">
        <v>112</v>
      </c>
      <c r="B26" s="3" t="s">
        <v>113</v>
      </c>
      <c r="C26" s="3" t="s">
        <v>15</v>
      </c>
      <c r="D26" s="3" t="s">
        <v>16</v>
      </c>
      <c r="E26" s="3" t="n">
        <v>1</v>
      </c>
      <c r="F26" s="5"/>
      <c r="G26" s="5"/>
      <c r="H26" s="7"/>
      <c r="I26" s="7"/>
      <c r="J26" s="7"/>
      <c r="K26" s="7"/>
      <c r="L26" s="7"/>
      <c r="M26" s="7"/>
      <c r="N26" s="7"/>
      <c r="O26" s="7"/>
      <c r="P26" s="7"/>
      <c r="Q26" s="7"/>
      <c r="R26" s="8" t="n">
        <f aca="false">H26+L26+N26+P26+Q26</f>
        <v>0</v>
      </c>
      <c r="T26" s="27" t="s">
        <v>114</v>
      </c>
    </row>
    <row r="27" customFormat="false" ht="12.8" hidden="false" customHeight="false" outlineLevel="0" collapsed="false">
      <c r="A27" s="3" t="s">
        <v>115</v>
      </c>
      <c r="B27" s="3" t="s">
        <v>116</v>
      </c>
      <c r="C27" s="3" t="s">
        <v>15</v>
      </c>
      <c r="D27" s="3" t="s">
        <v>16</v>
      </c>
      <c r="E27" s="3" t="n">
        <v>1</v>
      </c>
      <c r="F27" s="4" t="s">
        <v>117</v>
      </c>
      <c r="G27" s="15"/>
      <c r="H27" s="6" t="n">
        <v>10</v>
      </c>
      <c r="I27" s="7" t="s">
        <v>118</v>
      </c>
      <c r="J27" s="7" t="s">
        <v>119</v>
      </c>
      <c r="K27" s="7" t="n">
        <v>-2</v>
      </c>
      <c r="L27" s="6" t="n">
        <f aca="false">10+K27</f>
        <v>8</v>
      </c>
      <c r="M27" s="7"/>
      <c r="N27" s="6"/>
      <c r="O27" s="7"/>
      <c r="P27" s="6"/>
      <c r="Q27" s="6"/>
      <c r="R27" s="8" t="n">
        <f aca="false">H27+L27+N27+P27+Q27</f>
        <v>18</v>
      </c>
      <c r="T27" s="17" t="s">
        <v>114</v>
      </c>
    </row>
  </sheetData>
  <hyperlinks>
    <hyperlink ref="G5" r:id="rId2" display="https://i.pinimg.com/originals/d1/d0/98/d1d0985ee1820d38d85afca50808149c.gif"/>
    <hyperlink ref="J5" r:id="rId3" display="https://www.sciencedirect.com/science/article/pii/S0925772102000998"/>
    <hyperlink ref="G10" r:id="rId4" display="https://en.wikipedia.org/wiki/Hypotrochoid"/>
    <hyperlink ref="G21" r:id="rId5" display="https://sr.wikipedia.org/wiki/%D0%94%D0%B0%D1%82%D0%BE%D1%82%D0%B5%D0%BA%D0%B0:Arrowhead_curve_1_through_6.png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2025-10-29T10:35:13Z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